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부동산관련\"/>
    </mc:Choice>
  </mc:AlternateContent>
  <xr:revisionPtr revIDLastSave="0" documentId="13_ncr:1_{88E55035-318B-48D0-8A0F-9E46269CF651}" xr6:coauthVersionLast="36" xr6:coauthVersionMax="36" xr10:uidLastSave="{00000000-0000-0000-0000-000000000000}"/>
  <bookViews>
    <workbookView xWindow="0" yWindow="0" windowWidth="38400" windowHeight="17580" xr2:uid="{159DA908-BD9D-4D5C-921E-A26037D446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D56" i="1"/>
  <c r="D66" i="1" l="1"/>
  <c r="F64" i="1"/>
  <c r="C66" i="1" s="1"/>
  <c r="F62" i="1"/>
  <c r="F56" i="1"/>
  <c r="C58" i="1" s="1"/>
  <c r="F58" i="1" s="1"/>
  <c r="F54" i="1"/>
  <c r="D37" i="1"/>
  <c r="D35" i="1"/>
  <c r="F35" i="1" s="1"/>
  <c r="C37" i="1" s="1"/>
  <c r="F33" i="1"/>
  <c r="F25" i="1"/>
  <c r="D27" i="1"/>
  <c r="F27" i="1" s="1"/>
  <c r="C29" i="1" s="1"/>
  <c r="F29" i="1" s="1"/>
  <c r="F37" i="1" l="1"/>
  <c r="G37" i="1" s="1"/>
  <c r="H37" i="1" s="1"/>
  <c r="G29" i="1"/>
  <c r="H29" i="1" s="1"/>
  <c r="F66" i="1"/>
  <c r="G58" i="1"/>
  <c r="H58" i="1" s="1"/>
  <c r="G66" i="1" l="1"/>
  <c r="H66" i="1" s="1"/>
</calcChain>
</file>

<file path=xl/sharedStrings.xml><?xml version="1.0" encoding="utf-8"?>
<sst xmlns="http://schemas.openxmlformats.org/spreadsheetml/2006/main" count="118" uniqueCount="65">
  <si>
    <t>구분</t>
    <phoneticPr fontId="2" type="noConversion"/>
  </si>
  <si>
    <t>농지외토지</t>
    <phoneticPr fontId="2" type="noConversion"/>
  </si>
  <si>
    <t>일반</t>
    <phoneticPr fontId="2" type="noConversion"/>
  </si>
  <si>
    <t>상속</t>
    <phoneticPr fontId="2" type="noConversion"/>
  </si>
  <si>
    <t>증여</t>
    <phoneticPr fontId="2" type="noConversion"/>
  </si>
  <si>
    <t>합계</t>
    <phoneticPr fontId="2" type="noConversion"/>
  </si>
  <si>
    <t xml:space="preserve">2년이상자경/ 귀농인
</t>
    <phoneticPr fontId="2" type="noConversion"/>
  </si>
  <si>
    <t xml:space="preserve">농지(전답과수원)
</t>
    <phoneticPr fontId="2" type="noConversion"/>
  </si>
  <si>
    <t>토지 양도소득세</t>
    <phoneticPr fontId="2" type="noConversion"/>
  </si>
  <si>
    <t>사업용토지</t>
    <phoneticPr fontId="2" type="noConversion"/>
  </si>
  <si>
    <t>비사업용토지</t>
    <phoneticPr fontId="2" type="noConversion"/>
  </si>
  <si>
    <t>1년미만</t>
    <phoneticPr fontId="2" type="noConversion"/>
  </si>
  <si>
    <t>2년미만</t>
    <phoneticPr fontId="2" type="noConversion"/>
  </si>
  <si>
    <t>2년이상</t>
    <phoneticPr fontId="2" type="noConversion"/>
  </si>
  <si>
    <t>보유기간</t>
    <phoneticPr fontId="2" type="noConversion"/>
  </si>
  <si>
    <t xml:space="preserve">기본세율(6~45)
</t>
    <phoneticPr fontId="2" type="noConversion"/>
  </si>
  <si>
    <t>기본세율+10</t>
    <phoneticPr fontId="2" type="noConversion"/>
  </si>
  <si>
    <t>토지 양도소득세 - 사업용토지</t>
    <phoneticPr fontId="2" type="noConversion"/>
  </si>
  <si>
    <t>양도차익 - 장기보유특별공제 - 기본공제250만원=과세표준</t>
    <phoneticPr fontId="2" type="noConversion"/>
  </si>
  <si>
    <t>(과세표준x세율) - 누진공제 = 양도소득세</t>
    <phoneticPr fontId="2" type="noConversion"/>
  </si>
  <si>
    <t>양도소득세율</t>
    <phoneticPr fontId="2" type="noConversion"/>
  </si>
  <si>
    <t>과세표준구간</t>
    <phoneticPr fontId="2" type="noConversion"/>
  </si>
  <si>
    <t>1200만원이하</t>
    <phoneticPr fontId="2" type="noConversion"/>
  </si>
  <si>
    <t>1200~4600만원이하</t>
    <phoneticPr fontId="2" type="noConversion"/>
  </si>
  <si>
    <t>4600~8800만원이하</t>
    <phoneticPr fontId="2" type="noConversion"/>
  </si>
  <si>
    <t>8800 ~ 1억5천만원이하</t>
    <phoneticPr fontId="2" type="noConversion"/>
  </si>
  <si>
    <t>1억5천 ~ 3억원이하</t>
    <phoneticPr fontId="2" type="noConversion"/>
  </si>
  <si>
    <t>3억 ~ 5억원이하</t>
    <phoneticPr fontId="2" type="noConversion"/>
  </si>
  <si>
    <t>5억 ~ 10억원이하</t>
    <phoneticPr fontId="2" type="noConversion"/>
  </si>
  <si>
    <t>10억 초과</t>
    <phoneticPr fontId="2" type="noConversion"/>
  </si>
  <si>
    <t>누진공제(만원)</t>
    <phoneticPr fontId="2" type="noConversion"/>
  </si>
  <si>
    <t>세율(%)</t>
    <phoneticPr fontId="2" type="noConversion"/>
  </si>
  <si>
    <t>취득세(%)</t>
    <phoneticPr fontId="2" type="noConversion"/>
  </si>
  <si>
    <t>농어촌특별세(%)</t>
    <phoneticPr fontId="2" type="noConversion"/>
  </si>
  <si>
    <t>지방교육세(%)</t>
    <phoneticPr fontId="2" type="noConversion"/>
  </si>
  <si>
    <t>장기보유특별공제</t>
    <phoneticPr fontId="2" type="noConversion"/>
  </si>
  <si>
    <t xml:space="preserve">보유기간(년이상)
</t>
    <phoneticPr fontId="2" type="noConversion"/>
  </si>
  <si>
    <t xml:space="preserve">장기보유특별공제(%)
</t>
    <phoneticPr fontId="2" type="noConversion"/>
  </si>
  <si>
    <t xml:space="preserve">예1. 양도소득세 - 사업용토지 </t>
    <phoneticPr fontId="2" type="noConversion"/>
  </si>
  <si>
    <t>양도차익</t>
    <phoneticPr fontId="2" type="noConversion"/>
  </si>
  <si>
    <t>취득가 2억, 매도가 4억, 보유 10년, 필요경비1천만원</t>
    <phoneticPr fontId="2" type="noConversion"/>
  </si>
  <si>
    <t>과세표준</t>
    <phoneticPr fontId="2" type="noConversion"/>
  </si>
  <si>
    <t>양도소득세</t>
    <phoneticPr fontId="2" type="noConversion"/>
  </si>
  <si>
    <t>지방세</t>
    <phoneticPr fontId="2" type="noConversion"/>
  </si>
  <si>
    <t xml:space="preserve">예2. 양도소득세 - 비사업용토지 </t>
    <phoneticPr fontId="2" type="noConversion"/>
  </si>
  <si>
    <t>토지 양도소득세 2022.1.1이후적용</t>
    <phoneticPr fontId="2" type="noConversion"/>
  </si>
  <si>
    <t>기본세율+20</t>
    <phoneticPr fontId="2" type="noConversion"/>
  </si>
  <si>
    <t>토지취득세</t>
    <phoneticPr fontId="2" type="noConversion"/>
  </si>
  <si>
    <t xml:space="preserve">누진공제(만원)
</t>
    <phoneticPr fontId="2" type="noConversion"/>
  </si>
  <si>
    <t>과세표준  :  양도차익 - 장기보유특별공제(20%)-기본공제250만원</t>
    <phoneticPr fontId="2" type="noConversion"/>
  </si>
  <si>
    <t>양도차익    :     매도가   -     매수가           -  필요경비</t>
    <phoneticPr fontId="2" type="noConversion"/>
  </si>
  <si>
    <t>세율=기본세율+중과세=35%+10%=45%</t>
    <phoneticPr fontId="2" type="noConversion"/>
  </si>
  <si>
    <t>세율=기본세율=35%</t>
    <phoneticPr fontId="2" type="noConversion"/>
  </si>
  <si>
    <t>사업용토지(%)</t>
    <phoneticPr fontId="2" type="noConversion"/>
  </si>
  <si>
    <t>비사업용토지(%)</t>
    <phoneticPr fontId="2" type="noConversion"/>
  </si>
  <si>
    <t>비사업용토지 장기보유특별공제0</t>
    <phoneticPr fontId="2" type="noConversion"/>
  </si>
  <si>
    <t>세율=기본세율+중과세=38%+20%=58%</t>
    <phoneticPr fontId="2" type="noConversion"/>
  </si>
  <si>
    <t>주말농장(1000M2)=&gt;비사업용토지</t>
    <phoneticPr fontId="2" type="noConversion"/>
  </si>
  <si>
    <t xml:space="preserve">양도소득세  :      (과세표준     x     세율 )     -   누진공제  </t>
    <phoneticPr fontId="2" type="noConversion"/>
  </si>
  <si>
    <t xml:space="preserve">양도소득세  :    (과세표준 x  (세율+중과세10%) )  - 누진공제  </t>
    <phoneticPr fontId="2" type="noConversion"/>
  </si>
  <si>
    <t xml:space="preserve">양도소득세  :    (과세표준 x  (세율+중과세20%) )  - 누진공제  </t>
    <phoneticPr fontId="2" type="noConversion"/>
  </si>
  <si>
    <t>기본
세율(%)</t>
    <phoneticPr fontId="2" type="noConversion"/>
  </si>
  <si>
    <t>과세표준  :     양도차익  -  장기보유특별공제(20%)-기본공제250만</t>
    <phoneticPr fontId="2" type="noConversion"/>
  </si>
  <si>
    <t>과세표준  :     양도차익  -  장기보유특별공제(0%)-기본공제250만</t>
    <phoneticPr fontId="2" type="noConversion"/>
  </si>
  <si>
    <t>과세표준  :  양도차익 - 장기보유특별공제(20%) - 기본공제250만원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</si>
</sst>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6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70C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C00000"/>
      <name val="맑은 고딕"/>
      <family val="2"/>
      <charset val="129"/>
      <scheme val="minor"/>
    </font>
    <font>
      <b/>
      <sz val="11"/>
      <color rgb="FFC00000"/>
      <name val="맑은 고딕"/>
      <family val="3"/>
      <charset val="129"/>
      <scheme val="minor"/>
    </font>
    <font>
      <sz val="11"/>
      <color rgb="FFC00000"/>
      <name val="맑은 고딕"/>
      <family val="3"/>
      <charset val="129"/>
      <scheme val="minor"/>
    </font>
    <font>
      <b/>
      <sz val="11"/>
      <color rgb="FFFFC000"/>
      <name val="맑은 고딕"/>
      <family val="3"/>
      <charset val="129"/>
      <scheme val="minor"/>
    </font>
    <font>
      <sz val="11"/>
      <color rgb="FFFFC00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FFC000"/>
      <name val="맑은 고딕"/>
      <family val="3"/>
      <charset val="129"/>
      <scheme val="minor"/>
    </font>
    <font>
      <sz val="11"/>
      <color rgb="FF92D050"/>
      <name val="맑은 고딕"/>
      <family val="2"/>
      <charset val="129"/>
      <scheme val="minor"/>
    </font>
    <font>
      <sz val="11"/>
      <color rgb="FF92D05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1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Border="1">
      <alignment vertical="center"/>
    </xf>
    <xf numFmtId="176" fontId="1" fillId="0" borderId="10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2" xfId="0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9" xfId="0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794FC-C9DB-42BE-860A-F2E5065EFCB5}">
  <dimension ref="A1:L66"/>
  <sheetViews>
    <sheetView tabSelected="1" topLeftCell="A22" zoomScale="85" zoomScaleNormal="85" workbookViewId="0">
      <selection activeCell="R31" sqref="R31"/>
    </sheetView>
  </sheetViews>
  <sheetFormatPr defaultRowHeight="16.5" x14ac:dyDescent="0.3"/>
  <cols>
    <col min="1" max="1" width="8.125" customWidth="1"/>
    <col min="2" max="2" width="11.625" customWidth="1"/>
    <col min="3" max="3" width="12.375" customWidth="1"/>
    <col min="4" max="4" width="14.625" customWidth="1"/>
    <col min="5" max="5" width="12.875" customWidth="1"/>
    <col min="8" max="8" width="20.125" customWidth="1"/>
    <col min="9" max="9" width="7.25" customWidth="1"/>
    <col min="10" max="10" width="12.25" customWidth="1"/>
    <col min="11" max="11" width="8.375" customWidth="1"/>
    <col min="12" max="12" width="10.5" customWidth="1"/>
  </cols>
  <sheetData>
    <row r="1" spans="1:12" ht="17.25" thickBot="1" x14ac:dyDescent="0.35"/>
    <row r="2" spans="1:12" ht="17.25" thickBot="1" x14ac:dyDescent="0.35">
      <c r="A2" s="54" t="s">
        <v>47</v>
      </c>
      <c r="B2" s="55"/>
      <c r="C2" s="55"/>
      <c r="D2" s="55"/>
      <c r="E2" s="55"/>
      <c r="F2" s="56"/>
      <c r="G2" s="6"/>
      <c r="H2" s="6"/>
      <c r="I2" s="6"/>
      <c r="J2" s="6"/>
    </row>
    <row r="3" spans="1:12" ht="22.5" customHeight="1" x14ac:dyDescent="0.3">
      <c r="A3" s="62" t="s">
        <v>0</v>
      </c>
      <c r="B3" s="63"/>
      <c r="C3" s="25" t="s">
        <v>32</v>
      </c>
      <c r="D3" s="25" t="s">
        <v>33</v>
      </c>
      <c r="E3" s="25" t="s">
        <v>34</v>
      </c>
      <c r="F3" s="22" t="s">
        <v>5</v>
      </c>
    </row>
    <row r="4" spans="1:12" x14ac:dyDescent="0.3">
      <c r="A4" s="60" t="s">
        <v>1</v>
      </c>
      <c r="B4" s="61"/>
      <c r="C4" s="4">
        <v>4</v>
      </c>
      <c r="D4" s="4">
        <v>0.2</v>
      </c>
      <c r="E4" s="4">
        <v>0.4</v>
      </c>
      <c r="F4" s="26">
        <v>4.5999999999999996</v>
      </c>
    </row>
    <row r="5" spans="1:12" x14ac:dyDescent="0.3">
      <c r="A5" s="64" t="s">
        <v>7</v>
      </c>
      <c r="B5" s="5" t="s">
        <v>2</v>
      </c>
      <c r="C5" s="4">
        <v>3</v>
      </c>
      <c r="D5" s="4">
        <v>0.2</v>
      </c>
      <c r="E5" s="4">
        <v>0.2</v>
      </c>
      <c r="F5" s="26">
        <v>3.4</v>
      </c>
    </row>
    <row r="6" spans="1:12" ht="33.75" customHeight="1" x14ac:dyDescent="0.3">
      <c r="A6" s="60"/>
      <c r="B6" s="7" t="s">
        <v>6</v>
      </c>
      <c r="C6" s="4">
        <v>1.5</v>
      </c>
      <c r="D6" s="4">
        <v>0.2</v>
      </c>
      <c r="E6" s="4">
        <v>0.1</v>
      </c>
      <c r="F6" s="26">
        <v>1.6</v>
      </c>
    </row>
    <row r="7" spans="1:12" x14ac:dyDescent="0.3">
      <c r="A7" s="60"/>
      <c r="B7" s="5" t="s">
        <v>3</v>
      </c>
      <c r="C7" s="4">
        <v>2.2999999999999998</v>
      </c>
      <c r="D7" s="4">
        <v>0.2</v>
      </c>
      <c r="E7" s="4">
        <v>0.06</v>
      </c>
      <c r="F7" s="27">
        <v>2.56</v>
      </c>
    </row>
    <row r="8" spans="1:12" ht="17.25" thickBot="1" x14ac:dyDescent="0.35">
      <c r="A8" s="65"/>
      <c r="B8" s="20" t="s">
        <v>4</v>
      </c>
      <c r="C8" s="28">
        <v>3.5</v>
      </c>
      <c r="D8" s="28"/>
      <c r="E8" s="28">
        <v>0.3</v>
      </c>
      <c r="F8" s="29">
        <v>4</v>
      </c>
    </row>
    <row r="9" spans="1:12" ht="17.25" thickBot="1" x14ac:dyDescent="0.35"/>
    <row r="10" spans="1:12" x14ac:dyDescent="0.3">
      <c r="A10" s="57" t="s">
        <v>8</v>
      </c>
      <c r="B10" s="58"/>
      <c r="C10" s="58"/>
      <c r="D10" s="59"/>
      <c r="E10" s="9"/>
      <c r="F10" s="9"/>
      <c r="H10" s="68" t="s">
        <v>20</v>
      </c>
      <c r="I10" s="69"/>
      <c r="J10" s="69"/>
      <c r="K10" s="68" t="s">
        <v>35</v>
      </c>
      <c r="L10" s="70"/>
    </row>
    <row r="11" spans="1:12" ht="36.75" customHeight="1" x14ac:dyDescent="0.3">
      <c r="A11" s="60" t="s">
        <v>0</v>
      </c>
      <c r="B11" s="61"/>
      <c r="C11" s="3" t="s">
        <v>9</v>
      </c>
      <c r="D11" s="30" t="s">
        <v>10</v>
      </c>
      <c r="H11" s="38" t="s">
        <v>21</v>
      </c>
      <c r="I11" s="8" t="s">
        <v>31</v>
      </c>
      <c r="J11" s="37" t="s">
        <v>48</v>
      </c>
      <c r="K11" s="34" t="s">
        <v>36</v>
      </c>
      <c r="L11" s="36" t="s">
        <v>37</v>
      </c>
    </row>
    <row r="12" spans="1:12" x14ac:dyDescent="0.3">
      <c r="A12" s="71" t="s">
        <v>14</v>
      </c>
      <c r="B12" s="74" t="s">
        <v>11</v>
      </c>
      <c r="C12" s="74">
        <v>50</v>
      </c>
      <c r="D12" s="18">
        <v>50</v>
      </c>
      <c r="H12" s="17"/>
      <c r="I12" s="8"/>
      <c r="J12" s="15"/>
      <c r="K12" s="17">
        <v>3</v>
      </c>
      <c r="L12" s="18">
        <v>6</v>
      </c>
    </row>
    <row r="13" spans="1:12" x14ac:dyDescent="0.3">
      <c r="A13" s="72"/>
      <c r="B13" s="75"/>
      <c r="C13" s="75"/>
      <c r="D13" s="18" t="s">
        <v>16</v>
      </c>
      <c r="H13" s="38" t="s">
        <v>22</v>
      </c>
      <c r="I13" s="5">
        <v>6</v>
      </c>
      <c r="J13" s="16">
        <v>0</v>
      </c>
      <c r="K13" s="17">
        <v>4</v>
      </c>
      <c r="L13" s="18">
        <v>8</v>
      </c>
    </row>
    <row r="14" spans="1:12" x14ac:dyDescent="0.3">
      <c r="A14" s="72"/>
      <c r="B14" s="61" t="s">
        <v>12</v>
      </c>
      <c r="C14" s="61">
        <v>40</v>
      </c>
      <c r="D14" s="18">
        <v>40</v>
      </c>
      <c r="H14" s="41" t="s">
        <v>23</v>
      </c>
      <c r="I14" s="5">
        <v>15</v>
      </c>
      <c r="J14" s="16">
        <v>108</v>
      </c>
      <c r="K14" s="17">
        <v>5</v>
      </c>
      <c r="L14" s="18">
        <v>10</v>
      </c>
    </row>
    <row r="15" spans="1:12" x14ac:dyDescent="0.3">
      <c r="A15" s="72"/>
      <c r="B15" s="61"/>
      <c r="C15" s="61"/>
      <c r="D15" s="18" t="s">
        <v>16</v>
      </c>
      <c r="H15" s="41" t="s">
        <v>24</v>
      </c>
      <c r="I15" s="5">
        <v>24</v>
      </c>
      <c r="J15" s="16">
        <v>522</v>
      </c>
      <c r="K15" s="17">
        <v>6</v>
      </c>
      <c r="L15" s="18">
        <v>12</v>
      </c>
    </row>
    <row r="16" spans="1:12" ht="29.25" customHeight="1" thickBot="1" x14ac:dyDescent="0.35">
      <c r="A16" s="73"/>
      <c r="B16" s="20" t="s">
        <v>13</v>
      </c>
      <c r="C16" s="31" t="s">
        <v>15</v>
      </c>
      <c r="D16" s="50" t="s">
        <v>16</v>
      </c>
      <c r="H16" s="43" t="s">
        <v>25</v>
      </c>
      <c r="I16" s="13">
        <v>35</v>
      </c>
      <c r="J16" s="49">
        <v>1490</v>
      </c>
      <c r="K16" s="17">
        <v>7</v>
      </c>
      <c r="L16" s="18">
        <v>14</v>
      </c>
    </row>
    <row r="17" spans="1:12" x14ac:dyDescent="0.3">
      <c r="B17" s="6"/>
      <c r="C17" s="2"/>
      <c r="H17" s="41" t="s">
        <v>26</v>
      </c>
      <c r="I17" s="47">
        <v>38</v>
      </c>
      <c r="J17" s="48">
        <v>1940</v>
      </c>
      <c r="K17" s="17">
        <v>8</v>
      </c>
      <c r="L17" s="18">
        <v>16</v>
      </c>
    </row>
    <row r="18" spans="1:12" x14ac:dyDescent="0.3">
      <c r="A18" s="67" t="s">
        <v>17</v>
      </c>
      <c r="B18" s="67"/>
      <c r="C18" s="67"/>
      <c r="D18" s="67"/>
      <c r="E18" s="67"/>
      <c r="F18" s="67"/>
      <c r="H18" s="41" t="s">
        <v>27</v>
      </c>
      <c r="I18" s="5">
        <v>40</v>
      </c>
      <c r="J18" s="18">
        <v>2540</v>
      </c>
      <c r="K18" s="17">
        <v>9</v>
      </c>
      <c r="L18" s="18">
        <v>18</v>
      </c>
    </row>
    <row r="19" spans="1:12" x14ac:dyDescent="0.3">
      <c r="A19" t="s">
        <v>18</v>
      </c>
      <c r="H19" s="41" t="s">
        <v>28</v>
      </c>
      <c r="I19" s="5">
        <v>42</v>
      </c>
      <c r="J19" s="18">
        <v>3540</v>
      </c>
      <c r="K19" s="44">
        <v>10</v>
      </c>
      <c r="L19" s="45">
        <v>20</v>
      </c>
    </row>
    <row r="20" spans="1:12" ht="17.25" thickBot="1" x14ac:dyDescent="0.35">
      <c r="A20" t="s">
        <v>19</v>
      </c>
      <c r="H20" s="42" t="s">
        <v>29</v>
      </c>
      <c r="I20" s="20">
        <v>45</v>
      </c>
      <c r="J20" s="21">
        <v>6540</v>
      </c>
      <c r="K20" s="17">
        <v>11</v>
      </c>
      <c r="L20" s="23">
        <v>22</v>
      </c>
    </row>
    <row r="21" spans="1:12" x14ac:dyDescent="0.3">
      <c r="K21" s="17">
        <v>12</v>
      </c>
      <c r="L21" s="23">
        <v>24</v>
      </c>
    </row>
    <row r="22" spans="1:12" x14ac:dyDescent="0.3">
      <c r="A22" t="s">
        <v>38</v>
      </c>
      <c r="K22" s="17">
        <v>13</v>
      </c>
      <c r="L22" s="23">
        <v>26</v>
      </c>
    </row>
    <row r="23" spans="1:12" x14ac:dyDescent="0.3">
      <c r="B23" t="s">
        <v>40</v>
      </c>
      <c r="K23" s="17">
        <v>14</v>
      </c>
      <c r="L23" s="23">
        <v>28</v>
      </c>
    </row>
    <row r="24" spans="1:12" ht="17.25" thickBot="1" x14ac:dyDescent="0.35">
      <c r="B24" t="s">
        <v>50</v>
      </c>
      <c r="F24" s="10" t="s">
        <v>39</v>
      </c>
      <c r="K24" s="19">
        <v>15</v>
      </c>
      <c r="L24" s="24">
        <v>30</v>
      </c>
    </row>
    <row r="25" spans="1:12" x14ac:dyDescent="0.3">
      <c r="C25">
        <v>40000</v>
      </c>
      <c r="D25">
        <v>20000</v>
      </c>
      <c r="E25">
        <v>1000</v>
      </c>
      <c r="F25" s="10">
        <f>C25-D25-E25</f>
        <v>19000</v>
      </c>
    </row>
    <row r="26" spans="1:12" x14ac:dyDescent="0.3">
      <c r="B26" t="s">
        <v>49</v>
      </c>
      <c r="F26" s="39" t="s">
        <v>41</v>
      </c>
    </row>
    <row r="27" spans="1:12" x14ac:dyDescent="0.3">
      <c r="C27">
        <v>19000</v>
      </c>
      <c r="D27" s="46">
        <f>C27*0.2</f>
        <v>3800</v>
      </c>
      <c r="E27">
        <v>250</v>
      </c>
      <c r="F27" s="40">
        <f>C27-D27-E27</f>
        <v>14950</v>
      </c>
    </row>
    <row r="28" spans="1:12" x14ac:dyDescent="0.3">
      <c r="B28" t="s">
        <v>58</v>
      </c>
      <c r="F28" s="1" t="s">
        <v>42</v>
      </c>
      <c r="G28" s="1" t="s">
        <v>43</v>
      </c>
      <c r="H28" s="10" t="s">
        <v>42</v>
      </c>
      <c r="I28" t="s">
        <v>52</v>
      </c>
    </row>
    <row r="29" spans="1:12" x14ac:dyDescent="0.3">
      <c r="C29">
        <f>F27</f>
        <v>14950</v>
      </c>
      <c r="D29" s="12">
        <v>0.35</v>
      </c>
      <c r="E29">
        <v>1490</v>
      </c>
      <c r="F29" s="1">
        <f>C29*D29-E29</f>
        <v>3742.5</v>
      </c>
      <c r="G29" s="1">
        <f>F29*0.1</f>
        <v>374.25</v>
      </c>
      <c r="H29" s="10">
        <f>F29+G29</f>
        <v>4116.75</v>
      </c>
    </row>
    <row r="30" spans="1:12" x14ac:dyDescent="0.3">
      <c r="A30" t="s">
        <v>44</v>
      </c>
    </row>
    <row r="31" spans="1:12" x14ac:dyDescent="0.3">
      <c r="B31" t="s">
        <v>40</v>
      </c>
    </row>
    <row r="32" spans="1:12" x14ac:dyDescent="0.3">
      <c r="B32" t="s">
        <v>50</v>
      </c>
      <c r="F32" s="10" t="s">
        <v>39</v>
      </c>
    </row>
    <row r="33" spans="1:12" x14ac:dyDescent="0.3">
      <c r="C33">
        <v>40000</v>
      </c>
      <c r="D33">
        <v>20000</v>
      </c>
      <c r="E33">
        <v>1000</v>
      </c>
      <c r="F33" s="10">
        <f>C33-D33-E33</f>
        <v>19000</v>
      </c>
    </row>
    <row r="34" spans="1:12" x14ac:dyDescent="0.3">
      <c r="B34" t="s">
        <v>64</v>
      </c>
      <c r="F34" s="10" t="s">
        <v>41</v>
      </c>
    </row>
    <row r="35" spans="1:12" x14ac:dyDescent="0.3">
      <c r="C35">
        <v>19000</v>
      </c>
      <c r="D35" s="46">
        <f>C35*0.2</f>
        <v>3800</v>
      </c>
      <c r="E35">
        <v>250</v>
      </c>
      <c r="F35" s="11">
        <f>C35-D35-E35</f>
        <v>14950</v>
      </c>
    </row>
    <row r="36" spans="1:12" x14ac:dyDescent="0.3">
      <c r="B36" t="s">
        <v>59</v>
      </c>
      <c r="F36" s="1" t="s">
        <v>42</v>
      </c>
      <c r="G36" s="1" t="s">
        <v>43</v>
      </c>
      <c r="H36" s="10" t="s">
        <v>42</v>
      </c>
      <c r="I36" t="s">
        <v>51</v>
      </c>
    </row>
    <row r="37" spans="1:12" ht="17.25" thickBot="1" x14ac:dyDescent="0.35">
      <c r="C37">
        <f>F35</f>
        <v>14950</v>
      </c>
      <c r="D37" s="12">
        <f>0.35+0.1</f>
        <v>0.44999999999999996</v>
      </c>
      <c r="E37">
        <v>1490</v>
      </c>
      <c r="F37" s="1">
        <f>C37*D37-E37</f>
        <v>5237.4999999999991</v>
      </c>
      <c r="G37" s="1">
        <f>F37*0.1</f>
        <v>523.74999999999989</v>
      </c>
      <c r="H37" s="10">
        <f>F37+G37</f>
        <v>5761.2499999999991</v>
      </c>
    </row>
    <row r="38" spans="1:12" ht="17.25" thickBot="1" x14ac:dyDescent="0.35"/>
    <row r="39" spans="1:12" ht="24.75" customHeight="1" x14ac:dyDescent="0.3">
      <c r="A39" s="76" t="s">
        <v>45</v>
      </c>
      <c r="B39" s="77"/>
      <c r="C39" s="77"/>
      <c r="D39" s="78"/>
      <c r="E39" s="9"/>
      <c r="F39" s="9"/>
      <c r="H39" s="68" t="s">
        <v>20</v>
      </c>
      <c r="I39" s="69"/>
      <c r="J39" s="69"/>
      <c r="K39" s="68" t="s">
        <v>35</v>
      </c>
      <c r="L39" s="70"/>
    </row>
    <row r="40" spans="1:12" ht="35.25" customHeight="1" x14ac:dyDescent="0.3">
      <c r="A40" s="60" t="s">
        <v>0</v>
      </c>
      <c r="B40" s="61"/>
      <c r="C40" s="3" t="s">
        <v>53</v>
      </c>
      <c r="D40" s="30" t="s">
        <v>54</v>
      </c>
      <c r="H40" s="17" t="s">
        <v>21</v>
      </c>
      <c r="I40" s="84" t="s">
        <v>61</v>
      </c>
      <c r="J40" s="15" t="s">
        <v>30</v>
      </c>
      <c r="K40" s="34" t="s">
        <v>36</v>
      </c>
      <c r="L40" s="35" t="s">
        <v>37</v>
      </c>
    </row>
    <row r="41" spans="1:12" x14ac:dyDescent="0.3">
      <c r="A41" s="71" t="s">
        <v>14</v>
      </c>
      <c r="B41" s="74" t="s">
        <v>11</v>
      </c>
      <c r="C41" s="79">
        <v>70</v>
      </c>
      <c r="D41" s="32">
        <v>70</v>
      </c>
      <c r="H41" s="17"/>
      <c r="I41" s="8"/>
      <c r="J41" s="15"/>
      <c r="K41" s="17">
        <v>3</v>
      </c>
      <c r="L41" s="18">
        <v>6</v>
      </c>
    </row>
    <row r="42" spans="1:12" x14ac:dyDescent="0.3">
      <c r="A42" s="72"/>
      <c r="B42" s="75"/>
      <c r="C42" s="80"/>
      <c r="D42" s="32" t="s">
        <v>46</v>
      </c>
      <c r="H42" s="17" t="s">
        <v>22</v>
      </c>
      <c r="I42" s="5">
        <v>6</v>
      </c>
      <c r="J42" s="16">
        <v>0</v>
      </c>
      <c r="K42" s="17">
        <v>4</v>
      </c>
      <c r="L42" s="18">
        <v>8</v>
      </c>
    </row>
    <row r="43" spans="1:12" x14ac:dyDescent="0.3">
      <c r="A43" s="72"/>
      <c r="B43" s="61" t="s">
        <v>12</v>
      </c>
      <c r="C43" s="66">
        <v>60</v>
      </c>
      <c r="D43" s="32">
        <v>60</v>
      </c>
      <c r="H43" s="17" t="s">
        <v>23</v>
      </c>
      <c r="I43" s="5">
        <v>15</v>
      </c>
      <c r="J43" s="16">
        <v>108</v>
      </c>
      <c r="K43" s="17">
        <v>5</v>
      </c>
      <c r="L43" s="18">
        <v>10</v>
      </c>
    </row>
    <row r="44" spans="1:12" x14ac:dyDescent="0.3">
      <c r="A44" s="72"/>
      <c r="B44" s="61"/>
      <c r="C44" s="66"/>
      <c r="D44" s="32" t="s">
        <v>46</v>
      </c>
      <c r="H44" s="17" t="s">
        <v>24</v>
      </c>
      <c r="I44" s="5">
        <v>24</v>
      </c>
      <c r="J44" s="16">
        <v>522</v>
      </c>
      <c r="K44" s="17">
        <v>6</v>
      </c>
      <c r="L44" s="18">
        <v>12</v>
      </c>
    </row>
    <row r="45" spans="1:12" ht="28.5" customHeight="1" thickBot="1" x14ac:dyDescent="0.35">
      <c r="A45" s="73"/>
      <c r="B45" s="20" t="s">
        <v>13</v>
      </c>
      <c r="C45" s="31" t="s">
        <v>15</v>
      </c>
      <c r="D45" s="33" t="s">
        <v>46</v>
      </c>
      <c r="H45" s="81" t="s">
        <v>25</v>
      </c>
      <c r="I45" s="82">
        <v>35</v>
      </c>
      <c r="J45" s="83">
        <v>1490</v>
      </c>
      <c r="K45" s="17">
        <v>7</v>
      </c>
      <c r="L45" s="18">
        <v>14</v>
      </c>
    </row>
    <row r="46" spans="1:12" x14ac:dyDescent="0.3">
      <c r="B46" s="6"/>
      <c r="C46" s="2"/>
      <c r="H46" s="51" t="s">
        <v>26</v>
      </c>
      <c r="I46" s="52">
        <v>38</v>
      </c>
      <c r="J46" s="53">
        <v>1940</v>
      </c>
      <c r="K46" s="17">
        <v>8</v>
      </c>
      <c r="L46" s="18">
        <v>16</v>
      </c>
    </row>
    <row r="47" spans="1:12" x14ac:dyDescent="0.3">
      <c r="A47" s="67" t="s">
        <v>17</v>
      </c>
      <c r="B47" s="67"/>
      <c r="C47" s="67"/>
      <c r="D47" s="67"/>
      <c r="E47" s="67"/>
      <c r="F47" s="67"/>
      <c r="H47" s="17" t="s">
        <v>27</v>
      </c>
      <c r="I47" s="5">
        <v>40</v>
      </c>
      <c r="J47" s="18">
        <v>2540</v>
      </c>
      <c r="K47" s="17">
        <v>9</v>
      </c>
      <c r="L47" s="18">
        <v>18</v>
      </c>
    </row>
    <row r="48" spans="1:12" x14ac:dyDescent="0.3">
      <c r="A48" t="s">
        <v>18</v>
      </c>
      <c r="H48" s="17" t="s">
        <v>28</v>
      </c>
      <c r="I48" s="5">
        <v>42</v>
      </c>
      <c r="J48" s="18">
        <v>3540</v>
      </c>
      <c r="K48" s="44">
        <v>10</v>
      </c>
      <c r="L48" s="45">
        <v>20</v>
      </c>
    </row>
    <row r="49" spans="1:12" ht="17.25" thickBot="1" x14ac:dyDescent="0.35">
      <c r="A49" t="s">
        <v>19</v>
      </c>
      <c r="H49" s="19" t="s">
        <v>29</v>
      </c>
      <c r="I49" s="20">
        <v>45</v>
      </c>
      <c r="J49" s="21">
        <v>6540</v>
      </c>
      <c r="K49" s="17">
        <v>11</v>
      </c>
      <c r="L49" s="23">
        <v>22</v>
      </c>
    </row>
    <row r="50" spans="1:12" x14ac:dyDescent="0.3">
      <c r="K50" s="17">
        <v>12</v>
      </c>
      <c r="L50" s="23">
        <v>24</v>
      </c>
    </row>
    <row r="51" spans="1:12" x14ac:dyDescent="0.3">
      <c r="A51" s="14" t="s">
        <v>38</v>
      </c>
      <c r="B51" s="14"/>
      <c r="C51" s="14"/>
      <c r="K51" s="17">
        <v>13</v>
      </c>
      <c r="L51" s="23">
        <v>26</v>
      </c>
    </row>
    <row r="52" spans="1:12" x14ac:dyDescent="0.3">
      <c r="B52" t="s">
        <v>40</v>
      </c>
      <c r="K52" s="17">
        <v>14</v>
      </c>
      <c r="L52" s="23">
        <v>28</v>
      </c>
    </row>
    <row r="53" spans="1:12" ht="17.25" thickBot="1" x14ac:dyDescent="0.35">
      <c r="B53" t="s">
        <v>50</v>
      </c>
      <c r="F53" s="10" t="s">
        <v>39</v>
      </c>
      <c r="K53" s="19">
        <v>15</v>
      </c>
      <c r="L53" s="24">
        <v>30</v>
      </c>
    </row>
    <row r="54" spans="1:12" x14ac:dyDescent="0.3">
      <c r="C54">
        <v>40000</v>
      </c>
      <c r="D54">
        <v>20000</v>
      </c>
      <c r="E54">
        <v>1000</v>
      </c>
      <c r="F54" s="10">
        <f>C54-D54-E54</f>
        <v>19000</v>
      </c>
    </row>
    <row r="55" spans="1:12" x14ac:dyDescent="0.3">
      <c r="B55" t="s">
        <v>62</v>
      </c>
      <c r="F55" s="10" t="s">
        <v>41</v>
      </c>
    </row>
    <row r="56" spans="1:12" x14ac:dyDescent="0.3">
      <c r="C56">
        <v>19000</v>
      </c>
      <c r="D56" s="46">
        <f>C56*0.2</f>
        <v>3800</v>
      </c>
      <c r="E56">
        <v>250</v>
      </c>
      <c r="F56" s="11">
        <f>C56-D56-E56</f>
        <v>14950</v>
      </c>
    </row>
    <row r="57" spans="1:12" x14ac:dyDescent="0.3">
      <c r="B57" t="s">
        <v>58</v>
      </c>
      <c r="F57" s="1" t="s">
        <v>42</v>
      </c>
      <c r="G57" s="1" t="s">
        <v>43</v>
      </c>
      <c r="H57" s="10" t="s">
        <v>42</v>
      </c>
      <c r="I57" t="s">
        <v>52</v>
      </c>
    </row>
    <row r="58" spans="1:12" x14ac:dyDescent="0.3">
      <c r="C58">
        <f>F56</f>
        <v>14950</v>
      </c>
      <c r="D58" s="12">
        <v>0.35</v>
      </c>
      <c r="E58">
        <v>1490</v>
      </c>
      <c r="F58" s="1">
        <f>C58*D58-E58</f>
        <v>3742.5</v>
      </c>
      <c r="G58" s="1">
        <f>F58*0.1</f>
        <v>374.25</v>
      </c>
      <c r="H58" s="10">
        <f>F58+G58</f>
        <v>4116.75</v>
      </c>
    </row>
    <row r="59" spans="1:12" x14ac:dyDescent="0.3">
      <c r="A59" s="14" t="s">
        <v>44</v>
      </c>
      <c r="B59" s="14"/>
      <c r="C59" s="14"/>
    </row>
    <row r="60" spans="1:12" x14ac:dyDescent="0.3">
      <c r="B60" t="s">
        <v>40</v>
      </c>
      <c r="I60" t="s">
        <v>57</v>
      </c>
    </row>
    <row r="61" spans="1:12" x14ac:dyDescent="0.3">
      <c r="B61" t="s">
        <v>50</v>
      </c>
      <c r="F61" s="10" t="s">
        <v>39</v>
      </c>
    </row>
    <row r="62" spans="1:12" x14ac:dyDescent="0.3">
      <c r="C62">
        <v>40000</v>
      </c>
      <c r="D62">
        <v>20000</v>
      </c>
      <c r="E62">
        <v>1000</v>
      </c>
      <c r="F62" s="10">
        <f>C62-D62-E62</f>
        <v>19000</v>
      </c>
    </row>
    <row r="63" spans="1:12" x14ac:dyDescent="0.3">
      <c r="B63" t="s">
        <v>63</v>
      </c>
      <c r="F63" s="10" t="s">
        <v>41</v>
      </c>
      <c r="I63" t="s">
        <v>55</v>
      </c>
    </row>
    <row r="64" spans="1:12" x14ac:dyDescent="0.3">
      <c r="C64">
        <v>19000</v>
      </c>
      <c r="D64" s="46">
        <f>C64*0</f>
        <v>0</v>
      </c>
      <c r="E64">
        <v>250</v>
      </c>
      <c r="F64" s="11">
        <f>C64-D64-E64</f>
        <v>18750</v>
      </c>
    </row>
    <row r="65" spans="2:9" x14ac:dyDescent="0.3">
      <c r="B65" t="s">
        <v>60</v>
      </c>
      <c r="F65" s="1" t="s">
        <v>42</v>
      </c>
      <c r="G65" s="1" t="s">
        <v>43</v>
      </c>
      <c r="H65" s="10" t="s">
        <v>42</v>
      </c>
      <c r="I65" t="s">
        <v>56</v>
      </c>
    </row>
    <row r="66" spans="2:9" x14ac:dyDescent="0.3">
      <c r="C66">
        <f>F64</f>
        <v>18750</v>
      </c>
      <c r="D66" s="12">
        <f>0.38+0.2</f>
        <v>0.58000000000000007</v>
      </c>
      <c r="E66">
        <v>1940</v>
      </c>
      <c r="F66" s="1">
        <f>C66*D66-E66</f>
        <v>8935.0000000000018</v>
      </c>
      <c r="G66" s="1">
        <f>F66*0.1</f>
        <v>893.50000000000023</v>
      </c>
      <c r="H66" s="10">
        <f>F66+G66</f>
        <v>9828.5000000000018</v>
      </c>
    </row>
  </sheetData>
  <mergeCells count="24">
    <mergeCell ref="C43:C44"/>
    <mergeCell ref="A47:F47"/>
    <mergeCell ref="H10:J10"/>
    <mergeCell ref="H39:J39"/>
    <mergeCell ref="K10:L10"/>
    <mergeCell ref="K39:L39"/>
    <mergeCell ref="A12:A16"/>
    <mergeCell ref="B12:B13"/>
    <mergeCell ref="C12:C13"/>
    <mergeCell ref="A39:D39"/>
    <mergeCell ref="A40:B40"/>
    <mergeCell ref="A41:A45"/>
    <mergeCell ref="B41:B42"/>
    <mergeCell ref="C41:C42"/>
    <mergeCell ref="B43:B44"/>
    <mergeCell ref="A18:F18"/>
    <mergeCell ref="A2:F2"/>
    <mergeCell ref="A10:D10"/>
    <mergeCell ref="A11:B11"/>
    <mergeCell ref="B14:B15"/>
    <mergeCell ref="C14:C15"/>
    <mergeCell ref="A3:B3"/>
    <mergeCell ref="A4:B4"/>
    <mergeCell ref="A5:A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yjkim</dc:creator>
  <cp:lastModifiedBy>yjkim</cp:lastModifiedBy>
  <dcterms:created xsi:type="dcterms:W3CDTF">2022-01-05T07:50:17Z</dcterms:created>
  <dcterms:modified xsi:type="dcterms:W3CDTF">2022-01-06T03:52:42Z</dcterms:modified>
</cp:coreProperties>
</file>