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onjoong Kim\Downloads\"/>
    </mc:Choice>
  </mc:AlternateContent>
  <bookViews>
    <workbookView xWindow="0" yWindow="0" windowWidth="28800" windowHeight="12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J42" i="1"/>
  <c r="H43" i="1"/>
  <c r="H42" i="1"/>
  <c r="O31" i="1"/>
  <c r="Q31" i="1" s="1"/>
  <c r="O30" i="1"/>
  <c r="Q30" i="1" s="1"/>
  <c r="O29" i="1"/>
  <c r="Q29" i="1" s="1"/>
  <c r="O28" i="1"/>
  <c r="Q28" i="1" s="1"/>
  <c r="O27" i="1"/>
  <c r="Q27" i="1" s="1"/>
  <c r="O26" i="1"/>
  <c r="Q26" i="1" s="1"/>
  <c r="O25" i="1"/>
  <c r="Q25" i="1" s="1"/>
  <c r="O21" i="1"/>
  <c r="Q21" i="1" s="1"/>
  <c r="O20" i="1"/>
  <c r="Q20" i="1" s="1"/>
  <c r="O19" i="1"/>
  <c r="Q19" i="1" s="1"/>
  <c r="O18" i="1"/>
  <c r="Q18" i="1" s="1"/>
  <c r="O17" i="1"/>
  <c r="Q17" i="1" s="1"/>
  <c r="O16" i="1"/>
  <c r="Q16" i="1" s="1"/>
  <c r="O24" i="1"/>
  <c r="O23" i="1"/>
  <c r="O15" i="1"/>
  <c r="Q15" i="1" s="1"/>
  <c r="O14" i="1"/>
  <c r="Q14" i="1" s="1"/>
  <c r="O13" i="1"/>
  <c r="Q13" i="1" s="1"/>
  <c r="O12" i="1"/>
  <c r="Q12" i="1" s="1"/>
  <c r="O11" i="1"/>
  <c r="Q11" i="1" s="1"/>
  <c r="O10" i="1"/>
  <c r="Q10" i="1" s="1"/>
  <c r="O9" i="1"/>
  <c r="Q9" i="1" s="1"/>
  <c r="O8" i="1"/>
  <c r="Q8" i="1" s="1"/>
  <c r="O7" i="1"/>
  <c r="Q7" i="1" s="1"/>
  <c r="O6" i="1"/>
  <c r="Q6" i="1" s="1"/>
  <c r="O5" i="1"/>
  <c r="Q5" i="1" s="1"/>
  <c r="O22" i="1"/>
  <c r="Q22" i="1" s="1"/>
  <c r="F24" i="1"/>
  <c r="F23" i="1"/>
  <c r="J32" i="1" s="1"/>
  <c r="H41" i="1"/>
  <c r="J41" i="1" s="1"/>
  <c r="H40" i="1"/>
  <c r="J40" i="1" s="1"/>
  <c r="I32" i="1" l="1"/>
  <c r="N32" i="1"/>
  <c r="L32" i="1"/>
  <c r="Q23" i="1"/>
  <c r="G32" i="1"/>
  <c r="H32" i="1"/>
  <c r="Q24" i="1"/>
  <c r="K32" i="1"/>
  <c r="M32" i="1"/>
  <c r="Q32" i="1" l="1"/>
  <c r="O33" i="1"/>
</calcChain>
</file>

<file path=xl/sharedStrings.xml><?xml version="1.0" encoding="utf-8"?>
<sst xmlns="http://schemas.openxmlformats.org/spreadsheetml/2006/main" count="117" uniqueCount="81">
  <si>
    <t>규격</t>
  </si>
  <si>
    <t>수량</t>
  </si>
  <si>
    <t>배송비</t>
  </si>
  <si>
    <t>금액</t>
  </si>
  <si>
    <t>단가</t>
  </si>
  <si>
    <t>프레임</t>
  </si>
  <si>
    <t>기타</t>
  </si>
  <si>
    <t>장비</t>
  </si>
  <si>
    <t>계</t>
  </si>
  <si>
    <t>선진팜</t>
  </si>
  <si>
    <t xml:space="preserve">활대  </t>
  </si>
  <si>
    <r>
      <t>220x50cm 5</t>
    </r>
    <r>
      <rPr>
        <u/>
        <sz val="12"/>
        <color rgb="FF000000"/>
        <rFont val="Arial"/>
        <family val="2"/>
      </rPr>
      <t>개</t>
    </r>
  </si>
  <si>
    <t>동명</t>
  </si>
  <si>
    <t>파이프</t>
  </si>
  <si>
    <t>25mm1.5m</t>
  </si>
  <si>
    <t>25mm 1.8m</t>
  </si>
  <si>
    <t>25mm 2m</t>
  </si>
  <si>
    <t xml:space="preserve"> </t>
  </si>
  <si>
    <t>인발</t>
  </si>
  <si>
    <t>25mm1m</t>
  </si>
  <si>
    <t>파이프연결봉</t>
  </si>
  <si>
    <t>25*25</t>
  </si>
  <si>
    <t>조리개</t>
  </si>
  <si>
    <r>
      <t>마무리</t>
    </r>
    <r>
      <rPr>
        <sz val="12"/>
        <color rgb="FF000000"/>
        <rFont val="맑은 고딕"/>
        <family val="3"/>
        <charset val="129"/>
      </rPr>
      <t>T</t>
    </r>
    <r>
      <rPr>
        <sz val="12"/>
        <color rgb="FF000000"/>
        <rFont val="Arial"/>
        <family val="2"/>
      </rPr>
      <t>고정구</t>
    </r>
  </si>
  <si>
    <r>
      <t>빗장</t>
    </r>
    <r>
      <rPr>
        <sz val="12"/>
        <color rgb="FF000000"/>
        <rFont val="맑은 고딕"/>
        <family val="3"/>
        <charset val="129"/>
      </rPr>
      <t>T</t>
    </r>
    <r>
      <rPr>
        <sz val="12"/>
        <color rgb="FF000000"/>
        <rFont val="Arial"/>
        <family val="2"/>
      </rPr>
      <t>고정구</t>
    </r>
  </si>
  <si>
    <r>
      <t xml:space="preserve">아연패드 </t>
    </r>
    <r>
      <rPr>
        <sz val="12"/>
        <color rgb="FF000000"/>
        <rFont val="맑은 고딕"/>
        <family val="3"/>
        <charset val="129"/>
      </rPr>
      <t xml:space="preserve">2m </t>
    </r>
  </si>
  <si>
    <t>1m</t>
  </si>
  <si>
    <r>
      <t>패드스프림</t>
    </r>
    <r>
      <rPr>
        <sz val="12"/>
        <color rgb="FF000000"/>
        <rFont val="맑은 고딕"/>
        <family val="3"/>
        <charset val="129"/>
      </rPr>
      <t>(</t>
    </r>
    <r>
      <rPr>
        <sz val="12"/>
        <color rgb="FF000000"/>
        <rFont val="Arial"/>
        <family val="2"/>
      </rPr>
      <t>사철</t>
    </r>
    <r>
      <rPr>
        <sz val="12"/>
        <color rgb="FF000000"/>
        <rFont val="맑은 고딕"/>
        <family val="3"/>
        <charset val="129"/>
      </rPr>
      <t>)</t>
    </r>
  </si>
  <si>
    <r>
      <t>파라솔다크</t>
    </r>
    <r>
      <rPr>
        <sz val="12"/>
        <color rgb="FF000000"/>
        <rFont val="맑은 고딕"/>
        <family val="3"/>
        <charset val="129"/>
      </rPr>
      <t>(99%)</t>
    </r>
  </si>
  <si>
    <t>0.15mmx6mx10m</t>
  </si>
  <si>
    <t>패드필름</t>
  </si>
  <si>
    <t>9cmx200m</t>
  </si>
  <si>
    <r>
      <t xml:space="preserve">직결피스 </t>
    </r>
    <r>
      <rPr>
        <sz val="12"/>
        <color rgb="FF000000"/>
        <rFont val="맑은 고딕"/>
        <family val="3"/>
        <charset val="129"/>
      </rPr>
      <t>1000</t>
    </r>
    <r>
      <rPr>
        <sz val="12"/>
        <color rgb="FF000000"/>
        <rFont val="Arial"/>
        <family val="2"/>
      </rPr>
      <t xml:space="preserve">개 </t>
    </r>
    <r>
      <rPr>
        <sz val="12"/>
        <color rgb="FF000000"/>
        <rFont val="맑은 고딕"/>
        <family val="3"/>
        <charset val="129"/>
      </rPr>
      <t>1</t>
    </r>
    <r>
      <rPr>
        <sz val="12"/>
        <color rgb="FF000000"/>
        <rFont val="Arial"/>
        <family val="2"/>
      </rPr>
      <t>봉</t>
    </r>
  </si>
  <si>
    <t xml:space="preserve">#3x13mm </t>
  </si>
  <si>
    <t>상인</t>
  </si>
  <si>
    <r>
      <t>c</t>
    </r>
    <r>
      <rPr>
        <sz val="12"/>
        <color rgb="FF000000"/>
        <rFont val="Arial"/>
        <family val="2"/>
      </rPr>
      <t>형강파이프</t>
    </r>
  </si>
  <si>
    <t>2m</t>
  </si>
  <si>
    <r>
      <t>C</t>
    </r>
    <r>
      <rPr>
        <sz val="12"/>
        <color rgb="FF000000"/>
        <rFont val="Arial"/>
        <family val="2"/>
      </rPr>
      <t>형강로라</t>
    </r>
  </si>
  <si>
    <t>쿠팡</t>
  </si>
  <si>
    <t>방충망</t>
  </si>
  <si>
    <r>
      <t xml:space="preserve">모기장 </t>
    </r>
    <r>
      <rPr>
        <sz val="11"/>
        <color rgb="FF000000"/>
        <rFont val="맑은 고딕"/>
        <family val="3"/>
        <charset val="129"/>
      </rPr>
      <t>90x120</t>
    </r>
  </si>
  <si>
    <t>20cmx9m</t>
  </si>
  <si>
    <t>망치</t>
  </si>
  <si>
    <t>SS-300</t>
  </si>
  <si>
    <t>톱 어댑터</t>
  </si>
  <si>
    <t>수평자</t>
  </si>
  <si>
    <r>
      <t xml:space="preserve">60cm </t>
    </r>
    <r>
      <rPr>
        <sz val="11"/>
        <color rgb="FF000000"/>
        <rFont val="Arial"/>
        <family val="2"/>
      </rPr>
      <t>수평자</t>
    </r>
  </si>
  <si>
    <t>절단기</t>
  </si>
  <si>
    <t>피코스 악어 바이스 그립 APK-250(224mm) 10인치 플라이어 나사빼기</t>
  </si>
  <si>
    <t>APK-250(224mm)</t>
    <phoneticPr fontId="10" type="noConversion"/>
  </si>
  <si>
    <r>
      <rPr>
        <u/>
        <sz val="11"/>
        <color rgb="FF000000"/>
        <rFont val="맑은 고딕"/>
        <family val="3"/>
        <charset val="129"/>
      </rPr>
      <t xml:space="preserve">바이스 그립 </t>
    </r>
    <r>
      <rPr>
        <u/>
        <sz val="11"/>
        <color rgb="FF000000"/>
        <rFont val="돋움"/>
        <family val="3"/>
        <charset val="129"/>
      </rPr>
      <t>플라이어</t>
    </r>
    <r>
      <rPr>
        <u/>
        <sz val="11"/>
        <color rgb="FF000000"/>
        <rFont val="Arial"/>
        <family val="2"/>
      </rPr>
      <t/>
    </r>
    <phoneticPr fontId="10" type="noConversion"/>
  </si>
  <si>
    <t>25 1800x2 900x2</t>
    <phoneticPr fontId="10" type="noConversion"/>
  </si>
  <si>
    <t>25mm 320원/10cm</t>
    <phoneticPr fontId="10" type="noConversion"/>
  </si>
  <si>
    <t xml:space="preserve">주문내용 </t>
    <phoneticPr fontId="10" type="noConversion"/>
  </si>
  <si>
    <t>10cm수</t>
    <phoneticPr fontId="10" type="noConversion"/>
  </si>
  <si>
    <t>수량</t>
    <phoneticPr fontId="10" type="noConversion"/>
  </si>
  <si>
    <t>총길이</t>
    <phoneticPr fontId="10" type="noConversion"/>
  </si>
  <si>
    <t>25mm 10cm당 단가</t>
    <phoneticPr fontId="10" type="noConversion"/>
  </si>
  <si>
    <t>1800 x 2개</t>
    <phoneticPr fontId="10" type="noConversion"/>
  </si>
  <si>
    <t>900 x 2개</t>
    <phoneticPr fontId="10" type="noConversion"/>
  </si>
  <si>
    <t>금액</t>
    <phoneticPr fontId="10" type="noConversion"/>
  </si>
  <si>
    <t>사각파이프</t>
    <phoneticPr fontId="10" type="noConversion"/>
  </si>
  <si>
    <t>25m 90cm</t>
    <phoneticPr fontId="10" type="noConversion"/>
  </si>
  <si>
    <t>25m 180cm</t>
    <phoneticPr fontId="10" type="noConversion"/>
  </si>
  <si>
    <r>
      <rPr>
        <sz val="12"/>
        <color rgb="FF000000"/>
        <rFont val="돋움"/>
        <family val="3"/>
        <charset val="129"/>
      </rPr>
      <t>사각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돋움"/>
        <family val="3"/>
        <charset val="129"/>
      </rPr>
      <t>파이프</t>
    </r>
    <r>
      <rPr>
        <sz val="12"/>
        <color rgb="FF000000"/>
        <rFont val="Arial"/>
        <family val="2"/>
      </rPr>
      <t xml:space="preserve"> 25mm 320/10cm</t>
    </r>
    <phoneticPr fontId="10" type="noConversion"/>
  </si>
  <si>
    <t xml:space="preserve"> </t>
    <phoneticPr fontId="10" type="noConversion"/>
  </si>
  <si>
    <t>사가 T고정구(외부)</t>
    <phoneticPr fontId="10" type="noConversion"/>
  </si>
  <si>
    <t>용이</t>
    <phoneticPr fontId="10" type="noConversion"/>
  </si>
  <si>
    <r>
      <rPr>
        <sz val="12"/>
        <color rgb="FF000000"/>
        <rFont val="돋움"/>
        <family val="3"/>
        <charset val="129"/>
      </rPr>
      <t>문짝손잡이</t>
    </r>
    <r>
      <rPr>
        <sz val="12"/>
        <color rgb="FF000000"/>
        <rFont val="Arial"/>
        <family val="2"/>
      </rPr>
      <t xml:space="preserve"> A</t>
    </r>
    <r>
      <rPr>
        <sz val="12"/>
        <color rgb="FF000000"/>
        <rFont val="돋움"/>
        <family val="3"/>
        <charset val="129"/>
      </rPr>
      <t>형</t>
    </r>
    <phoneticPr fontId="10" type="noConversion"/>
  </si>
  <si>
    <r>
      <t>A</t>
    </r>
    <r>
      <rPr>
        <sz val="12"/>
        <color rgb="FF000000"/>
        <rFont val="돋움"/>
        <family val="3"/>
        <charset val="129"/>
      </rPr>
      <t>형</t>
    </r>
    <phoneticPr fontId="10" type="noConversion"/>
  </si>
  <si>
    <t>쿠팡</t>
    <phoneticPr fontId="10" type="noConversion"/>
  </si>
  <si>
    <r>
      <rPr>
        <sz val="11"/>
        <color rgb="FF000000"/>
        <rFont val="돋움"/>
        <family val="3"/>
        <charset val="129"/>
      </rPr>
      <t>전기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맑은 고딕"/>
        <family val="3"/>
        <charset val="129"/>
      </rPr>
      <t>절연</t>
    </r>
    <r>
      <rPr>
        <sz val="11"/>
        <color rgb="FF000000"/>
        <rFont val="돋움"/>
        <family val="3"/>
        <charset val="129"/>
      </rPr>
      <t>테이프</t>
    </r>
    <phoneticPr fontId="10" type="noConversion"/>
  </si>
  <si>
    <t>NT-700</t>
    <phoneticPr fontId="10" type="noConversion"/>
  </si>
  <si>
    <t>폭 220 츠 길이 3m 측고 2m 동고 2.5m 비닐하우스 견적표</t>
    <phoneticPr fontId="10" type="noConversion"/>
  </si>
  <si>
    <r>
      <rPr>
        <sz val="12"/>
        <color rgb="FF000000"/>
        <rFont val="돋움"/>
        <family val="3"/>
        <charset val="129"/>
      </rPr>
      <t>후문</t>
    </r>
    <r>
      <rPr>
        <sz val="12"/>
        <color rgb="FF000000"/>
        <rFont val="Arial"/>
        <family val="2"/>
      </rPr>
      <t>(F5)</t>
    </r>
    <phoneticPr fontId="10" type="noConversion"/>
  </si>
  <si>
    <t>좌우(F1-f5)</t>
    <phoneticPr fontId="10" type="noConversion"/>
  </si>
  <si>
    <r>
      <rPr>
        <sz val="12"/>
        <color rgb="FF000000"/>
        <rFont val="돋움"/>
        <family val="3"/>
        <charset val="129"/>
      </rPr>
      <t>문</t>
    </r>
    <r>
      <rPr>
        <sz val="12"/>
        <color rgb="FF000000"/>
        <rFont val="Arial"/>
        <family val="2"/>
      </rPr>
      <t>(F1)</t>
    </r>
    <phoneticPr fontId="10" type="noConversion"/>
  </si>
  <si>
    <t>문짝</t>
    <phoneticPr fontId="10" type="noConversion"/>
  </si>
  <si>
    <t>3000 x 2개</t>
    <phoneticPr fontId="10" type="noConversion"/>
  </si>
  <si>
    <t>220 x 2개</t>
    <phoneticPr fontId="10" type="noConversion"/>
  </si>
  <si>
    <r>
      <rPr>
        <sz val="12"/>
        <color rgb="FF000000"/>
        <rFont val="돋움"/>
        <family val="3"/>
        <charset val="129"/>
      </rPr>
      <t>앞면</t>
    </r>
    <r>
      <rPr>
        <sz val="12"/>
        <color rgb="FF000000"/>
        <rFont val="Arial"/>
        <family val="2"/>
      </rPr>
      <t>(F2)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</si>
</sst>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맑은 고딕"/>
      <family val="2"/>
      <charset val="129"/>
      <scheme val="minor"/>
    </font>
    <font>
      <sz val="18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맑은 고딕"/>
      <family val="3"/>
      <charset val="129"/>
    </font>
    <font>
      <u/>
      <sz val="12"/>
      <color rgb="FF000000"/>
      <name val="Arial"/>
      <family val="2"/>
    </font>
    <font>
      <sz val="12"/>
      <color rgb="FF000000"/>
      <name val="맑은 고딕"/>
      <family val="3"/>
      <charset val="129"/>
    </font>
    <font>
      <sz val="11"/>
      <color rgb="FF000000"/>
      <name val="Arial"/>
      <family val="2"/>
    </font>
    <font>
      <sz val="11"/>
      <color rgb="FF000000"/>
      <name val="맑은 고딕"/>
      <family val="3"/>
      <charset val="129"/>
    </font>
    <font>
      <u/>
      <sz val="11"/>
      <color rgb="FF000000"/>
      <name val="Arial"/>
      <family val="2"/>
    </font>
    <font>
      <u/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u/>
      <sz val="11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1"/>
      <color rgb="FF00000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EAEFF7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right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7" fillId="2" borderId="1" xfId="0" applyFont="1" applyFill="1" applyBorder="1" applyAlignment="1">
      <alignment horizontal="right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43"/>
  <sheetViews>
    <sheetView tabSelected="1" topLeftCell="C1" workbookViewId="0">
      <selection activeCell="C8" sqref="A8:XFD8"/>
    </sheetView>
  </sheetViews>
  <sheetFormatPr defaultRowHeight="16.5" x14ac:dyDescent="0.3"/>
  <cols>
    <col min="4" max="4" width="18.75" customWidth="1"/>
    <col min="5" max="5" width="16.875" customWidth="1"/>
    <col min="7" max="7" width="9.625" bestFit="1" customWidth="1"/>
    <col min="8" max="9" width="10.375" customWidth="1"/>
  </cols>
  <sheetData>
    <row r="2" spans="3:17" ht="17.25" thickBot="1" x14ac:dyDescent="0.35">
      <c r="C2" t="s">
        <v>73</v>
      </c>
    </row>
    <row r="3" spans="3:17" ht="14.1" customHeight="1" thickBot="1" x14ac:dyDescent="0.35">
      <c r="C3" s="1"/>
      <c r="D3" s="13"/>
      <c r="E3" s="13" t="s">
        <v>0</v>
      </c>
      <c r="F3" s="15" t="s">
        <v>1</v>
      </c>
      <c r="G3" s="16"/>
      <c r="H3" s="16"/>
      <c r="I3" s="16"/>
      <c r="J3" s="16"/>
      <c r="K3" s="16"/>
      <c r="L3" s="16"/>
      <c r="M3" s="16"/>
      <c r="N3" s="16"/>
      <c r="O3" s="17"/>
      <c r="P3" s="13" t="s">
        <v>2</v>
      </c>
      <c r="Q3" s="13" t="s">
        <v>3</v>
      </c>
    </row>
    <row r="4" spans="3:17" ht="14.1" customHeight="1" thickBot="1" x14ac:dyDescent="0.35">
      <c r="C4" s="1"/>
      <c r="D4" s="14"/>
      <c r="E4" s="14"/>
      <c r="F4" s="2" t="s">
        <v>4</v>
      </c>
      <c r="G4" s="2" t="s">
        <v>5</v>
      </c>
      <c r="H4" s="20" t="s">
        <v>75</v>
      </c>
      <c r="I4" s="2" t="s">
        <v>76</v>
      </c>
      <c r="J4" s="2" t="s">
        <v>80</v>
      </c>
      <c r="K4" s="20" t="s">
        <v>77</v>
      </c>
      <c r="L4" s="2" t="s">
        <v>74</v>
      </c>
      <c r="M4" s="2" t="s">
        <v>6</v>
      </c>
      <c r="N4" s="2" t="s">
        <v>7</v>
      </c>
      <c r="O4" s="2" t="s">
        <v>8</v>
      </c>
      <c r="P4" s="14"/>
      <c r="Q4" s="14"/>
    </row>
    <row r="5" spans="3:17" ht="14.1" customHeight="1" thickBot="1" x14ac:dyDescent="0.35">
      <c r="C5" s="3" t="s">
        <v>9</v>
      </c>
      <c r="D5" s="3" t="s">
        <v>10</v>
      </c>
      <c r="E5" s="4" t="s">
        <v>11</v>
      </c>
      <c r="F5" s="5">
        <v>70300</v>
      </c>
      <c r="G5" s="5">
        <v>1</v>
      </c>
      <c r="H5" s="3"/>
      <c r="I5" s="3"/>
      <c r="J5" s="3"/>
      <c r="K5" s="3"/>
      <c r="L5" s="3"/>
      <c r="M5" s="3"/>
      <c r="N5" s="3"/>
      <c r="O5" s="6">
        <f>SUM(G5:N5)</f>
        <v>1</v>
      </c>
      <c r="P5" s="5">
        <v>0</v>
      </c>
      <c r="Q5" s="5">
        <f>F5*O5</f>
        <v>70300</v>
      </c>
    </row>
    <row r="6" spans="3:17" ht="14.1" customHeight="1" thickBot="1" x14ac:dyDescent="0.35">
      <c r="C6" s="3" t="s">
        <v>12</v>
      </c>
      <c r="D6" s="3" t="s">
        <v>13</v>
      </c>
      <c r="E6" s="6" t="s">
        <v>14</v>
      </c>
      <c r="F6" s="5">
        <v>3500</v>
      </c>
      <c r="G6" s="6">
        <v>10</v>
      </c>
      <c r="H6" s="6">
        <v>6</v>
      </c>
      <c r="I6" s="6"/>
      <c r="J6" s="6">
        <v>6</v>
      </c>
      <c r="K6" s="6"/>
      <c r="L6" s="6">
        <v>4</v>
      </c>
      <c r="M6" s="2"/>
      <c r="N6" s="2"/>
      <c r="O6" s="6">
        <f>SUM(G6:N6)</f>
        <v>26</v>
      </c>
      <c r="P6" s="2"/>
      <c r="Q6" s="5">
        <f>F6*O6</f>
        <v>91000</v>
      </c>
    </row>
    <row r="7" spans="3:17" ht="14.1" customHeight="1" thickBot="1" x14ac:dyDescent="0.35">
      <c r="C7" s="3" t="s">
        <v>12</v>
      </c>
      <c r="D7" s="3" t="s">
        <v>13</v>
      </c>
      <c r="E7" s="6" t="s">
        <v>15</v>
      </c>
      <c r="F7" s="5">
        <v>4100</v>
      </c>
      <c r="G7" s="2"/>
      <c r="H7" s="2"/>
      <c r="I7" s="2"/>
      <c r="J7" s="6" t="s">
        <v>65</v>
      </c>
      <c r="K7" s="6" t="s">
        <v>65</v>
      </c>
      <c r="L7" s="2"/>
      <c r="M7" s="2"/>
      <c r="N7" s="2"/>
      <c r="O7" s="6">
        <f>SUM(G7:N7)</f>
        <v>0</v>
      </c>
      <c r="P7" s="2"/>
      <c r="Q7" s="5">
        <f>F7*O7</f>
        <v>0</v>
      </c>
    </row>
    <row r="8" spans="3:17" ht="14.1" customHeight="1" thickBot="1" x14ac:dyDescent="0.35">
      <c r="C8" s="3" t="s">
        <v>12</v>
      </c>
      <c r="D8" s="3" t="s">
        <v>13</v>
      </c>
      <c r="E8" s="6" t="s">
        <v>16</v>
      </c>
      <c r="F8" s="5">
        <v>4500</v>
      </c>
      <c r="G8" s="2"/>
      <c r="H8" s="2"/>
      <c r="I8" s="6"/>
      <c r="J8" s="6" t="s">
        <v>65</v>
      </c>
      <c r="K8" s="2"/>
      <c r="L8" s="6" t="s">
        <v>17</v>
      </c>
      <c r="M8" s="2"/>
      <c r="N8" s="2"/>
      <c r="O8" s="6">
        <f>SUM(G8:N8)</f>
        <v>0</v>
      </c>
      <c r="P8" s="2"/>
      <c r="Q8" s="5">
        <f>F8*O8</f>
        <v>0</v>
      </c>
    </row>
    <row r="9" spans="3:17" ht="14.1" customHeight="1" thickBot="1" x14ac:dyDescent="0.35">
      <c r="C9" s="3" t="s">
        <v>12</v>
      </c>
      <c r="D9" s="3" t="s">
        <v>18</v>
      </c>
      <c r="E9" s="6" t="s">
        <v>19</v>
      </c>
      <c r="F9" s="5">
        <v>2400</v>
      </c>
      <c r="G9" s="6">
        <v>10</v>
      </c>
      <c r="H9" s="2"/>
      <c r="I9" s="6"/>
      <c r="J9" s="6">
        <v>2</v>
      </c>
      <c r="K9" s="2"/>
      <c r="L9" s="6">
        <v>2</v>
      </c>
      <c r="M9" s="2"/>
      <c r="N9" s="2"/>
      <c r="O9" s="6">
        <f>SUM(G9:N9)</f>
        <v>14</v>
      </c>
      <c r="P9" s="2"/>
      <c r="Q9" s="5">
        <f>F9*O9</f>
        <v>33600</v>
      </c>
    </row>
    <row r="10" spans="3:17" ht="14.1" customHeight="1" thickBot="1" x14ac:dyDescent="0.35">
      <c r="C10" s="3" t="s">
        <v>12</v>
      </c>
      <c r="D10" s="3" t="s">
        <v>20</v>
      </c>
      <c r="E10" s="6" t="s">
        <v>21</v>
      </c>
      <c r="F10" s="5">
        <v>240</v>
      </c>
      <c r="G10" s="6" t="s">
        <v>17</v>
      </c>
      <c r="H10" s="6">
        <v>3</v>
      </c>
      <c r="I10" s="2"/>
      <c r="J10" s="6">
        <v>1</v>
      </c>
      <c r="K10" s="2"/>
      <c r="L10" s="2"/>
      <c r="M10" s="2"/>
      <c r="N10" s="2"/>
      <c r="O10" s="6">
        <f>SUM(G10:N10)</f>
        <v>4</v>
      </c>
      <c r="P10" s="2"/>
      <c r="Q10" s="5">
        <f>F10*O10</f>
        <v>960</v>
      </c>
    </row>
    <row r="11" spans="3:17" ht="14.1" customHeight="1" thickBot="1" x14ac:dyDescent="0.35">
      <c r="C11" s="3" t="s">
        <v>12</v>
      </c>
      <c r="D11" s="3" t="s">
        <v>22</v>
      </c>
      <c r="E11" s="6" t="s">
        <v>21</v>
      </c>
      <c r="F11" s="5">
        <v>120</v>
      </c>
      <c r="G11" s="2"/>
      <c r="H11" s="6">
        <v>9</v>
      </c>
      <c r="I11" s="2"/>
      <c r="J11" s="6" t="s">
        <v>17</v>
      </c>
      <c r="K11" s="2"/>
      <c r="L11" s="2"/>
      <c r="M11" s="2"/>
      <c r="N11" s="2"/>
      <c r="O11" s="6">
        <f>SUM(G11:N11)</f>
        <v>9</v>
      </c>
      <c r="P11" s="2"/>
      <c r="Q11" s="5">
        <f>F11*O11</f>
        <v>1080</v>
      </c>
    </row>
    <row r="12" spans="3:17" ht="14.1" customHeight="1" thickBot="1" x14ac:dyDescent="0.35">
      <c r="C12" s="3" t="s">
        <v>12</v>
      </c>
      <c r="D12" s="3" t="s">
        <v>23</v>
      </c>
      <c r="E12" s="6" t="s">
        <v>21</v>
      </c>
      <c r="F12" s="5">
        <v>150</v>
      </c>
      <c r="G12" s="2"/>
      <c r="H12" s="6">
        <v>6</v>
      </c>
      <c r="I12" s="2"/>
      <c r="J12" s="6">
        <v>6</v>
      </c>
      <c r="K12" s="6" t="s">
        <v>65</v>
      </c>
      <c r="L12" s="2"/>
      <c r="M12" s="2"/>
      <c r="N12" s="2"/>
      <c r="O12" s="6">
        <f>SUM(G12:N12)</f>
        <v>12</v>
      </c>
      <c r="P12" s="2"/>
      <c r="Q12" s="5">
        <f>F12*O12</f>
        <v>1800</v>
      </c>
    </row>
    <row r="13" spans="3:17" ht="14.1" customHeight="1" thickBot="1" x14ac:dyDescent="0.35">
      <c r="C13" s="3" t="s">
        <v>12</v>
      </c>
      <c r="D13" s="3" t="s">
        <v>24</v>
      </c>
      <c r="E13" s="6" t="s">
        <v>21</v>
      </c>
      <c r="F13" s="5">
        <v>160</v>
      </c>
      <c r="G13" s="7"/>
      <c r="H13" s="2"/>
      <c r="I13" s="2"/>
      <c r="J13" s="6">
        <v>2</v>
      </c>
      <c r="K13" s="2"/>
      <c r="L13" s="2"/>
      <c r="M13" s="2"/>
      <c r="N13" s="2"/>
      <c r="O13" s="6">
        <f>SUM(G13:N13)</f>
        <v>2</v>
      </c>
      <c r="P13" s="2"/>
      <c r="Q13" s="5">
        <f>F13*O13</f>
        <v>320</v>
      </c>
    </row>
    <row r="14" spans="3:17" ht="14.1" customHeight="1" thickBot="1" x14ac:dyDescent="0.35">
      <c r="C14" s="3" t="s">
        <v>12</v>
      </c>
      <c r="D14" s="3" t="s">
        <v>25</v>
      </c>
      <c r="E14" s="6" t="s">
        <v>26</v>
      </c>
      <c r="F14" s="5">
        <v>975</v>
      </c>
      <c r="G14" s="2"/>
      <c r="H14" s="6">
        <v>12</v>
      </c>
      <c r="I14" s="6">
        <v>6</v>
      </c>
      <c r="J14" s="6">
        <v>15</v>
      </c>
      <c r="K14" s="6">
        <v>5.0999999999999996</v>
      </c>
      <c r="L14" s="6">
        <v>4.4000000000000004</v>
      </c>
      <c r="M14" s="2"/>
      <c r="N14" s="2"/>
      <c r="O14" s="6">
        <f>SUM(G14:N14)</f>
        <v>42.5</v>
      </c>
      <c r="P14" s="2"/>
      <c r="Q14" s="5">
        <f>F14*O14</f>
        <v>41437.5</v>
      </c>
    </row>
    <row r="15" spans="3:17" ht="14.1" customHeight="1" thickBot="1" x14ac:dyDescent="0.35">
      <c r="C15" s="3" t="s">
        <v>12</v>
      </c>
      <c r="D15" s="3" t="s">
        <v>27</v>
      </c>
      <c r="E15" s="6" t="s">
        <v>26</v>
      </c>
      <c r="F15" s="5">
        <v>125</v>
      </c>
      <c r="G15" s="2"/>
      <c r="H15" s="6">
        <v>12</v>
      </c>
      <c r="I15" s="6">
        <v>6</v>
      </c>
      <c r="J15" s="6">
        <v>15</v>
      </c>
      <c r="K15" s="6">
        <v>5.0999999999999996</v>
      </c>
      <c r="L15" s="6">
        <v>4.4000000000000004</v>
      </c>
      <c r="M15" s="2"/>
      <c r="N15" s="2"/>
      <c r="O15" s="6">
        <f>SUM(G15:N15)</f>
        <v>42.5</v>
      </c>
      <c r="P15" s="2"/>
      <c r="Q15" s="5">
        <f>F15*O15</f>
        <v>5312.5</v>
      </c>
    </row>
    <row r="16" spans="3:17" ht="14.1" customHeight="1" thickBot="1" x14ac:dyDescent="0.35">
      <c r="C16" s="3" t="s">
        <v>12</v>
      </c>
      <c r="D16" s="3" t="s">
        <v>28</v>
      </c>
      <c r="E16" s="6" t="s">
        <v>29</v>
      </c>
      <c r="F16" s="5">
        <v>90900</v>
      </c>
      <c r="G16" s="2"/>
      <c r="H16" s="2"/>
      <c r="I16" s="2"/>
      <c r="J16" s="2"/>
      <c r="K16" s="2"/>
      <c r="L16" s="2"/>
      <c r="M16" s="6">
        <v>1</v>
      </c>
      <c r="N16" s="2"/>
      <c r="O16" s="6">
        <f t="shared" ref="O16:O31" si="0">SUM(G16:N16)</f>
        <v>1</v>
      </c>
      <c r="P16" s="2"/>
      <c r="Q16" s="5">
        <f>F16*O16</f>
        <v>90900</v>
      </c>
    </row>
    <row r="17" spans="3:18" ht="14.1" customHeight="1" thickBot="1" x14ac:dyDescent="0.35">
      <c r="C17" s="3" t="s">
        <v>12</v>
      </c>
      <c r="D17" s="3" t="s">
        <v>30</v>
      </c>
      <c r="E17" s="6" t="s">
        <v>31</v>
      </c>
      <c r="F17" s="5">
        <v>12000</v>
      </c>
      <c r="G17" s="7"/>
      <c r="H17" s="2"/>
      <c r="I17" s="2"/>
      <c r="J17" s="2"/>
      <c r="K17" s="2"/>
      <c r="L17" s="2"/>
      <c r="M17" s="6">
        <v>1</v>
      </c>
      <c r="N17" s="2"/>
      <c r="O17" s="6">
        <f t="shared" si="0"/>
        <v>1</v>
      </c>
      <c r="P17" s="2"/>
      <c r="Q17" s="5">
        <f>F17*O17</f>
        <v>12000</v>
      </c>
    </row>
    <row r="18" spans="3:18" ht="14.1" customHeight="1" thickBot="1" x14ac:dyDescent="0.35">
      <c r="C18" s="3" t="s">
        <v>12</v>
      </c>
      <c r="D18" s="3" t="s">
        <v>32</v>
      </c>
      <c r="E18" s="6" t="s">
        <v>33</v>
      </c>
      <c r="F18" s="5">
        <v>7500</v>
      </c>
      <c r="G18" s="2"/>
      <c r="H18" s="2"/>
      <c r="I18" s="2"/>
      <c r="J18" s="2"/>
      <c r="K18" s="2"/>
      <c r="L18" s="2"/>
      <c r="M18" s="6">
        <v>1</v>
      </c>
      <c r="N18" s="2"/>
      <c r="O18" s="6">
        <f t="shared" si="0"/>
        <v>1</v>
      </c>
      <c r="P18" s="2"/>
      <c r="Q18" s="5">
        <f>F18*O18</f>
        <v>7500</v>
      </c>
    </row>
    <row r="19" spans="3:18" ht="14.1" customHeight="1" thickBot="1" x14ac:dyDescent="0.35">
      <c r="C19" s="3" t="s">
        <v>34</v>
      </c>
      <c r="D19" s="8" t="s">
        <v>35</v>
      </c>
      <c r="E19" s="6" t="s">
        <v>36</v>
      </c>
      <c r="F19" s="5">
        <v>12000</v>
      </c>
      <c r="G19" s="2"/>
      <c r="H19" s="2"/>
      <c r="I19" s="6"/>
      <c r="K19" s="6">
        <v>1</v>
      </c>
      <c r="L19" s="6" t="s">
        <v>17</v>
      </c>
      <c r="M19" s="2"/>
      <c r="N19" s="2"/>
      <c r="O19" s="6">
        <f t="shared" si="0"/>
        <v>1</v>
      </c>
      <c r="P19" s="2"/>
      <c r="Q19" s="5">
        <f>F19*O19</f>
        <v>12000</v>
      </c>
    </row>
    <row r="20" spans="3:18" ht="14.1" customHeight="1" thickBot="1" x14ac:dyDescent="0.35">
      <c r="C20" s="18" t="s">
        <v>67</v>
      </c>
      <c r="D20" s="8" t="s">
        <v>37</v>
      </c>
      <c r="E20" s="6"/>
      <c r="F20" s="5">
        <v>1800</v>
      </c>
      <c r="G20" s="2"/>
      <c r="H20" s="2"/>
      <c r="I20" s="6"/>
      <c r="K20" s="6">
        <v>2</v>
      </c>
      <c r="L20" s="6" t="s">
        <v>17</v>
      </c>
      <c r="M20" s="2"/>
      <c r="N20" s="2"/>
      <c r="O20" s="6">
        <f t="shared" si="0"/>
        <v>2</v>
      </c>
      <c r="P20" s="2"/>
      <c r="Q20" s="5">
        <f>F20*O20</f>
        <v>3600</v>
      </c>
    </row>
    <row r="21" spans="3:18" ht="14.1" customHeight="1" thickBot="1" x14ac:dyDescent="0.35">
      <c r="C21" s="18" t="s">
        <v>67</v>
      </c>
      <c r="D21" s="3" t="s">
        <v>68</v>
      </c>
      <c r="E21" s="2" t="s">
        <v>69</v>
      </c>
      <c r="F21" s="5">
        <v>990</v>
      </c>
      <c r="G21" s="2"/>
      <c r="H21" s="2"/>
      <c r="I21" s="6"/>
      <c r="K21" s="6">
        <v>1</v>
      </c>
      <c r="L21" s="6" t="s">
        <v>17</v>
      </c>
      <c r="M21" s="2"/>
      <c r="N21" s="2"/>
      <c r="O21" s="6">
        <f t="shared" si="0"/>
        <v>1</v>
      </c>
      <c r="P21" s="2"/>
      <c r="Q21" s="5">
        <f>F21*O21</f>
        <v>990</v>
      </c>
    </row>
    <row r="22" spans="3:18" ht="14.1" customHeight="1" thickBot="1" x14ac:dyDescent="0.35">
      <c r="C22" s="18" t="s">
        <v>67</v>
      </c>
      <c r="D22" s="18" t="s">
        <v>66</v>
      </c>
      <c r="E22" s="6"/>
      <c r="F22" s="5">
        <v>460</v>
      </c>
      <c r="G22" s="2"/>
      <c r="H22" s="6"/>
      <c r="I22" s="6"/>
      <c r="J22" s="6"/>
      <c r="K22" s="6">
        <v>6</v>
      </c>
      <c r="L22" s="6"/>
      <c r="M22" s="2"/>
      <c r="N22" s="2"/>
      <c r="O22" s="6">
        <f>SUM(G22:N22)</f>
        <v>6</v>
      </c>
      <c r="P22" s="2"/>
      <c r="Q22" s="5">
        <f>F22*O22</f>
        <v>2760</v>
      </c>
    </row>
    <row r="23" spans="3:18" ht="14.1" customHeight="1" thickBot="1" x14ac:dyDescent="0.35">
      <c r="C23" s="18" t="s">
        <v>70</v>
      </c>
      <c r="D23" s="3" t="s">
        <v>64</v>
      </c>
      <c r="E23" s="6" t="s">
        <v>63</v>
      </c>
      <c r="F23" s="5">
        <f>320*18</f>
        <v>5760</v>
      </c>
      <c r="G23" s="2"/>
      <c r="H23" s="6"/>
      <c r="I23" s="6"/>
      <c r="J23" s="6"/>
      <c r="K23" s="6">
        <v>2</v>
      </c>
      <c r="L23" s="6"/>
      <c r="M23" s="2"/>
      <c r="N23" s="2"/>
      <c r="O23" s="6">
        <f>SUM(G23:N23)</f>
        <v>2</v>
      </c>
      <c r="P23" s="2"/>
      <c r="Q23" s="5">
        <f>F23*O23</f>
        <v>11520</v>
      </c>
    </row>
    <row r="24" spans="3:18" ht="14.1" customHeight="1" thickBot="1" x14ac:dyDescent="0.35">
      <c r="C24" s="18" t="s">
        <v>70</v>
      </c>
      <c r="D24" s="18" t="s">
        <v>61</v>
      </c>
      <c r="E24" s="6" t="s">
        <v>62</v>
      </c>
      <c r="F24" s="5">
        <f>320*9</f>
        <v>2880</v>
      </c>
      <c r="G24" s="2"/>
      <c r="H24" s="6"/>
      <c r="I24" s="6"/>
      <c r="J24" s="6"/>
      <c r="K24" s="6">
        <v>3</v>
      </c>
      <c r="L24" s="6"/>
      <c r="M24" s="2"/>
      <c r="N24" s="2"/>
      <c r="O24" s="6">
        <f>SUM(G24:N24)</f>
        <v>3</v>
      </c>
      <c r="P24" s="2"/>
      <c r="Q24" s="5">
        <f>F24*O24</f>
        <v>8640</v>
      </c>
    </row>
    <row r="25" spans="3:18" ht="14.1" customHeight="1" thickBot="1" x14ac:dyDescent="0.35">
      <c r="C25" s="3" t="s">
        <v>38</v>
      </c>
      <c r="D25" s="9" t="s">
        <v>39</v>
      </c>
      <c r="E25" s="7" t="s">
        <v>40</v>
      </c>
      <c r="F25" s="10">
        <v>7700</v>
      </c>
      <c r="G25" s="2"/>
      <c r="H25" s="2"/>
      <c r="I25" s="2"/>
      <c r="J25" s="2"/>
      <c r="K25" s="2"/>
      <c r="L25" s="2"/>
      <c r="M25" s="6">
        <v>1</v>
      </c>
      <c r="N25" s="2"/>
      <c r="O25" s="6">
        <f t="shared" si="0"/>
        <v>1</v>
      </c>
      <c r="P25" s="6">
        <v>0</v>
      </c>
      <c r="Q25" s="5">
        <f>F25*O25</f>
        <v>7700</v>
      </c>
    </row>
    <row r="26" spans="3:18" ht="14.1" customHeight="1" thickBot="1" x14ac:dyDescent="0.35">
      <c r="C26" s="3" t="s">
        <v>38</v>
      </c>
      <c r="D26" s="9" t="s">
        <v>71</v>
      </c>
      <c r="E26" s="11" t="s">
        <v>41</v>
      </c>
      <c r="F26" s="10">
        <v>4360</v>
      </c>
      <c r="G26" s="7"/>
      <c r="H26" s="2"/>
      <c r="I26" s="2"/>
      <c r="J26" s="2"/>
      <c r="K26" s="2"/>
      <c r="L26" s="2"/>
      <c r="M26" s="6">
        <v>1</v>
      </c>
      <c r="N26" s="2"/>
      <c r="O26" s="6">
        <f t="shared" si="0"/>
        <v>1</v>
      </c>
      <c r="P26" s="6">
        <v>2100</v>
      </c>
      <c r="Q26" s="5">
        <f>F26*O26</f>
        <v>4360</v>
      </c>
    </row>
    <row r="27" spans="3:18" ht="14.1" customHeight="1" thickBot="1" x14ac:dyDescent="0.35">
      <c r="C27" s="3" t="s">
        <v>38</v>
      </c>
      <c r="D27" s="9" t="s">
        <v>42</v>
      </c>
      <c r="E27" s="11" t="s">
        <v>43</v>
      </c>
      <c r="F27" s="10">
        <v>13300</v>
      </c>
      <c r="G27" s="7"/>
      <c r="H27" s="2"/>
      <c r="I27" s="2"/>
      <c r="J27" s="2"/>
      <c r="K27" s="2"/>
      <c r="L27" s="2"/>
      <c r="M27" s="2"/>
      <c r="N27" s="6">
        <v>1</v>
      </c>
      <c r="O27" s="6">
        <f t="shared" si="0"/>
        <v>1</v>
      </c>
      <c r="P27" s="2"/>
      <c r="Q27" s="5">
        <f>F27*O27</f>
        <v>13300</v>
      </c>
    </row>
    <row r="28" spans="3:18" ht="14.1" customHeight="1" thickBot="1" x14ac:dyDescent="0.35">
      <c r="C28" s="3" t="s">
        <v>38</v>
      </c>
      <c r="D28" s="9" t="s">
        <v>44</v>
      </c>
      <c r="E28" s="11" t="s">
        <v>72</v>
      </c>
      <c r="F28" s="10">
        <v>19400</v>
      </c>
      <c r="G28" s="7"/>
      <c r="H28" s="2"/>
      <c r="I28" s="2"/>
      <c r="J28" s="2"/>
      <c r="K28" s="2"/>
      <c r="L28" s="2"/>
      <c r="M28" s="2"/>
      <c r="N28" s="6">
        <v>1</v>
      </c>
      <c r="O28" s="6">
        <f t="shared" si="0"/>
        <v>1</v>
      </c>
      <c r="P28" s="2"/>
      <c r="Q28" s="5">
        <f>F28*O28</f>
        <v>19400</v>
      </c>
    </row>
    <row r="29" spans="3:18" ht="14.1" customHeight="1" thickBot="1" x14ac:dyDescent="0.35">
      <c r="C29" s="3" t="s">
        <v>38</v>
      </c>
      <c r="D29" s="9" t="s">
        <v>45</v>
      </c>
      <c r="E29" s="11" t="s">
        <v>46</v>
      </c>
      <c r="F29" s="10">
        <v>8610</v>
      </c>
      <c r="G29" s="7"/>
      <c r="H29" s="2"/>
      <c r="I29" s="2"/>
      <c r="J29" s="2"/>
      <c r="K29" s="2"/>
      <c r="L29" s="2"/>
      <c r="M29" s="2"/>
      <c r="N29" s="6">
        <v>1</v>
      </c>
      <c r="O29" s="6">
        <f t="shared" si="0"/>
        <v>1</v>
      </c>
      <c r="P29" s="6">
        <v>0</v>
      </c>
      <c r="Q29" s="5">
        <f>F29*O29</f>
        <v>8610</v>
      </c>
    </row>
    <row r="30" spans="3:18" ht="14.1" customHeight="1" thickBot="1" x14ac:dyDescent="0.35">
      <c r="C30" s="3" t="s">
        <v>38</v>
      </c>
      <c r="D30" s="12" t="s">
        <v>50</v>
      </c>
      <c r="E30" s="11" t="s">
        <v>49</v>
      </c>
      <c r="F30" s="10">
        <v>17000</v>
      </c>
      <c r="G30" s="7"/>
      <c r="H30" s="2"/>
      <c r="I30" s="2"/>
      <c r="J30" s="2"/>
      <c r="K30" s="2"/>
      <c r="L30" s="2"/>
      <c r="M30" s="2"/>
      <c r="N30" s="6">
        <v>1</v>
      </c>
      <c r="O30" s="6">
        <f t="shared" si="0"/>
        <v>1</v>
      </c>
      <c r="P30" s="6">
        <v>3000</v>
      </c>
      <c r="Q30" s="5">
        <f>F30*O30</f>
        <v>17000</v>
      </c>
      <c r="R30" t="s">
        <v>48</v>
      </c>
    </row>
    <row r="31" spans="3:18" ht="14.1" customHeight="1" thickBot="1" x14ac:dyDescent="0.35">
      <c r="C31" s="3" t="s">
        <v>38</v>
      </c>
      <c r="D31" s="12" t="s">
        <v>47</v>
      </c>
      <c r="E31" s="7"/>
      <c r="F31" s="10">
        <v>7630</v>
      </c>
      <c r="G31" s="7"/>
      <c r="H31" s="2"/>
      <c r="I31" s="2"/>
      <c r="J31" s="2"/>
      <c r="K31" s="2"/>
      <c r="L31" s="2"/>
      <c r="M31" s="2"/>
      <c r="N31" s="6">
        <v>1</v>
      </c>
      <c r="O31" s="6">
        <f t="shared" si="0"/>
        <v>1</v>
      </c>
      <c r="P31" s="6">
        <v>0</v>
      </c>
      <c r="Q31" s="5">
        <f>F31*O31</f>
        <v>7630</v>
      </c>
    </row>
    <row r="32" spans="3:18" ht="14.1" customHeight="1" thickBot="1" x14ac:dyDescent="0.35">
      <c r="C32" s="1"/>
      <c r="D32" s="15" t="s">
        <v>8</v>
      </c>
      <c r="E32" s="16"/>
      <c r="F32" s="17"/>
      <c r="G32" s="5">
        <f>SUMPRODUCT($F$5:$F$31,G5:G31)</f>
        <v>129300</v>
      </c>
      <c r="H32" s="5">
        <f>SUMPRODUCT($F$5:$F$31,H5:H31)</f>
        <v>36900</v>
      </c>
      <c r="I32" s="5">
        <f>SUMPRODUCT($F$5:$F$31,I5:I31)</f>
        <v>6600</v>
      </c>
      <c r="J32" s="5">
        <f>SUMPRODUCT($F$5:$F$31,J5:J31)</f>
        <v>43760</v>
      </c>
      <c r="K32" s="5">
        <f>SUMPRODUCT($F$5:$F$31,K5:K31)</f>
        <v>45120</v>
      </c>
      <c r="L32" s="5">
        <f>SUMPRODUCT($F$5:$F$31,L5:L31)</f>
        <v>23640</v>
      </c>
      <c r="M32" s="5">
        <f>SUMPRODUCT($F$5:$F$31,M5:M31)</f>
        <v>122460</v>
      </c>
      <c r="N32" s="5">
        <f>SUMPRODUCT($F$5:$F$31,N5:N31)</f>
        <v>65940</v>
      </c>
      <c r="O32" s="3"/>
      <c r="P32" s="3"/>
      <c r="Q32" s="5">
        <f>SUM(Q5:Q31)</f>
        <v>473720</v>
      </c>
    </row>
    <row r="33" spans="4:15" ht="17.25" x14ac:dyDescent="0.3">
      <c r="O33" s="19">
        <f>SUM(G32:N32)</f>
        <v>473720</v>
      </c>
    </row>
    <row r="37" spans="4:15" x14ac:dyDescent="0.3">
      <c r="D37" t="s">
        <v>51</v>
      </c>
      <c r="E37" t="s">
        <v>52</v>
      </c>
    </row>
    <row r="39" spans="4:15" x14ac:dyDescent="0.3">
      <c r="D39" t="s">
        <v>57</v>
      </c>
      <c r="E39" t="s">
        <v>53</v>
      </c>
      <c r="F39" t="s">
        <v>54</v>
      </c>
      <c r="G39" t="s">
        <v>55</v>
      </c>
      <c r="H39" t="s">
        <v>56</v>
      </c>
      <c r="J39" t="s">
        <v>60</v>
      </c>
    </row>
    <row r="40" spans="4:15" x14ac:dyDescent="0.3">
      <c r="D40">
        <v>320</v>
      </c>
      <c r="E40" t="s">
        <v>58</v>
      </c>
      <c r="F40">
        <v>18</v>
      </c>
      <c r="G40">
        <v>2</v>
      </c>
      <c r="H40">
        <f>F40*G40</f>
        <v>36</v>
      </c>
      <c r="J40">
        <f>$D$40*H40</f>
        <v>11520</v>
      </c>
    </row>
    <row r="41" spans="4:15" x14ac:dyDescent="0.3">
      <c r="E41" t="s">
        <v>59</v>
      </c>
      <c r="F41">
        <v>9</v>
      </c>
      <c r="G41">
        <v>3</v>
      </c>
      <c r="H41">
        <f>F41*G41</f>
        <v>27</v>
      </c>
      <c r="J41">
        <f>$D$40*H41</f>
        <v>8640</v>
      </c>
    </row>
    <row r="42" spans="4:15" x14ac:dyDescent="0.3">
      <c r="E42" t="s">
        <v>78</v>
      </c>
      <c r="F42">
        <v>30</v>
      </c>
      <c r="G42">
        <v>2</v>
      </c>
      <c r="H42">
        <f t="shared" ref="H42:H43" si="1">F42*G42</f>
        <v>60</v>
      </c>
      <c r="J42">
        <f t="shared" ref="J42:J43" si="2">$D$40*H42</f>
        <v>19200</v>
      </c>
    </row>
    <row r="43" spans="4:15" x14ac:dyDescent="0.3">
      <c r="E43" t="s">
        <v>79</v>
      </c>
      <c r="F43">
        <v>22</v>
      </c>
      <c r="G43">
        <v>2</v>
      </c>
      <c r="H43">
        <f t="shared" si="1"/>
        <v>44</v>
      </c>
      <c r="J43">
        <f t="shared" si="2"/>
        <v>14080</v>
      </c>
    </row>
  </sheetData>
  <mergeCells count="6">
    <mergeCell ref="D3:D4"/>
    <mergeCell ref="E3:E4"/>
    <mergeCell ref="F3:O3"/>
    <mergeCell ref="P3:P4"/>
    <mergeCell ref="Q3:Q4"/>
    <mergeCell ref="D32:F32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Yoonjoong Kim</dc:creator>
  <cp:lastModifiedBy>Yoonjoong Kim</cp:lastModifiedBy>
  <dcterms:created xsi:type="dcterms:W3CDTF">2022-06-26T12:35:05Z</dcterms:created>
  <dcterms:modified xsi:type="dcterms:W3CDTF">2022-06-26T14:22:23Z</dcterms:modified>
</cp:coreProperties>
</file>